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ahdb-wpfs01\Market Intelligence\DairyCo MI\Datum from M\Website PB\Supply and demand\Milk production\Global Milk Production\"/>
    </mc:Choice>
  </mc:AlternateContent>
  <xr:revisionPtr revIDLastSave="0" documentId="13_ncr:1_{9527F974-E84A-4EFD-8C99-18A9B7258BBD}" xr6:coauthVersionLast="47" xr6:coauthVersionMax="47" xr10:uidLastSave="{00000000-0000-0000-0000-000000000000}"/>
  <bookViews>
    <workbookView xWindow="-110" yWindow="-110" windowWidth="19420" windowHeight="1162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0" i="11" l="1"/>
  <c r="U11" i="11"/>
  <c r="U26" i="11"/>
  <c r="U27" i="11"/>
  <c r="C38" i="11"/>
  <c r="T37" i="11"/>
  <c r="T21" i="11" s="1"/>
  <c r="S37" i="11"/>
  <c r="S21" i="11" s="1"/>
  <c r="R37" i="11"/>
  <c r="Q37" i="11"/>
  <c r="Q21" i="11" s="1"/>
  <c r="P37" i="11"/>
  <c r="P21" i="11" s="1"/>
  <c r="O37" i="11"/>
  <c r="O21" i="11" s="1"/>
  <c r="N37" i="11"/>
  <c r="N21" i="11" s="1"/>
  <c r="M37" i="11"/>
  <c r="L37" i="11"/>
  <c r="L21" i="11" s="1"/>
  <c r="K37" i="11"/>
  <c r="K21" i="11" s="1"/>
  <c r="J37" i="11"/>
  <c r="J21" i="11" s="1"/>
  <c r="I37" i="11"/>
  <c r="I21" i="11" s="1"/>
  <c r="H37" i="11"/>
  <c r="H21" i="11" s="1"/>
  <c r="G37" i="11"/>
  <c r="F37" i="11"/>
  <c r="E37" i="11"/>
  <c r="D37" i="11"/>
  <c r="D21" i="11" s="1"/>
  <c r="T36" i="11"/>
  <c r="T20" i="11" s="1"/>
  <c r="S36" i="11"/>
  <c r="S20" i="11" s="1"/>
  <c r="R36" i="11"/>
  <c r="R20" i="11" s="1"/>
  <c r="Q36" i="11"/>
  <c r="Q20" i="11" s="1"/>
  <c r="P36" i="11"/>
  <c r="P20" i="11" s="1"/>
  <c r="O36" i="11"/>
  <c r="O20" i="11" s="1"/>
  <c r="N36" i="11"/>
  <c r="N20" i="11" s="1"/>
  <c r="M36" i="11"/>
  <c r="L36" i="11"/>
  <c r="L20" i="11" s="1"/>
  <c r="K36" i="11"/>
  <c r="K20" i="11" s="1"/>
  <c r="J36" i="11"/>
  <c r="J20" i="11" s="1"/>
  <c r="I36" i="11"/>
  <c r="I20" i="11" s="1"/>
  <c r="H36" i="11"/>
  <c r="H20" i="11" s="1"/>
  <c r="G36" i="11"/>
  <c r="G20" i="11" s="1"/>
  <c r="F36" i="11"/>
  <c r="F20" i="11" s="1"/>
  <c r="E36" i="11"/>
  <c r="E20" i="11" s="1"/>
  <c r="D36" i="11"/>
  <c r="D20" i="11" s="1"/>
  <c r="T35" i="11"/>
  <c r="T19" i="11" s="1"/>
  <c r="S35" i="11"/>
  <c r="R35" i="11"/>
  <c r="R19" i="11" s="1"/>
  <c r="Q35" i="11"/>
  <c r="Q19" i="11" s="1"/>
  <c r="P35" i="11"/>
  <c r="P19" i="11" s="1"/>
  <c r="O35" i="11"/>
  <c r="O19" i="11" s="1"/>
  <c r="N35" i="11"/>
  <c r="N19" i="11" s="1"/>
  <c r="M35" i="11"/>
  <c r="M19" i="11" s="1"/>
  <c r="L35" i="11"/>
  <c r="L19" i="11" s="1"/>
  <c r="K35" i="11"/>
  <c r="J35" i="11"/>
  <c r="J19" i="11" s="1"/>
  <c r="I35" i="11"/>
  <c r="I19" i="11" s="1"/>
  <c r="H35" i="11"/>
  <c r="H19" i="11" s="1"/>
  <c r="G35" i="11"/>
  <c r="F35" i="11"/>
  <c r="F19" i="11" s="1"/>
  <c r="E35" i="11"/>
  <c r="E19" i="11" s="1"/>
  <c r="D35" i="11"/>
  <c r="D19" i="11" s="1"/>
  <c r="T34" i="11"/>
  <c r="T18" i="11" s="1"/>
  <c r="S34" i="11"/>
  <c r="R34" i="11"/>
  <c r="R18" i="11" s="1"/>
  <c r="Q34" i="11"/>
  <c r="Q18" i="11" s="1"/>
  <c r="P34" i="11"/>
  <c r="O34" i="11"/>
  <c r="O18" i="11" s="1"/>
  <c r="N34" i="11"/>
  <c r="N18" i="11" s="1"/>
  <c r="M34" i="11"/>
  <c r="M18" i="11" s="1"/>
  <c r="L34" i="11"/>
  <c r="L18" i="11" s="1"/>
  <c r="K34" i="11"/>
  <c r="K18" i="11" s="1"/>
  <c r="J34" i="11"/>
  <c r="J18" i="11" s="1"/>
  <c r="I34" i="11"/>
  <c r="I18" i="11" s="1"/>
  <c r="H34" i="11"/>
  <c r="H18" i="11" s="1"/>
  <c r="G34" i="11"/>
  <c r="G18" i="11" s="1"/>
  <c r="F34" i="11"/>
  <c r="F18" i="11" s="1"/>
  <c r="E34" i="11"/>
  <c r="D34" i="11"/>
  <c r="D18" i="11" s="1"/>
  <c r="T33" i="11"/>
  <c r="T17" i="11" s="1"/>
  <c r="S33" i="11"/>
  <c r="S17" i="11" s="1"/>
  <c r="R33" i="11"/>
  <c r="R17" i="11" s="1"/>
  <c r="Q33" i="11"/>
  <c r="P33" i="11"/>
  <c r="P17" i="11" s="1"/>
  <c r="O33" i="11"/>
  <c r="O17" i="11" s="1"/>
  <c r="N33" i="11"/>
  <c r="N17" i="11" s="1"/>
  <c r="M33" i="11"/>
  <c r="M17" i="11" s="1"/>
  <c r="L33" i="11"/>
  <c r="L17" i="11" s="1"/>
  <c r="K33" i="11"/>
  <c r="K17" i="11" s="1"/>
  <c r="J33" i="11"/>
  <c r="I33" i="11"/>
  <c r="H33" i="11"/>
  <c r="H17" i="11" s="1"/>
  <c r="G33" i="11"/>
  <c r="G17" i="11" s="1"/>
  <c r="F33" i="11"/>
  <c r="F17" i="11" s="1"/>
  <c r="E33" i="11"/>
  <c r="E17" i="11" s="1"/>
  <c r="D33" i="11"/>
  <c r="D17" i="11" s="1"/>
  <c r="T32" i="11"/>
  <c r="T16" i="11" s="1"/>
  <c r="S32" i="11"/>
  <c r="R32" i="11"/>
  <c r="R16" i="11" s="1"/>
  <c r="Q32" i="11"/>
  <c r="P32" i="11"/>
  <c r="P16" i="11" s="1"/>
  <c r="O32" i="11"/>
  <c r="O16" i="11" s="1"/>
  <c r="N32" i="11"/>
  <c r="N16" i="11" s="1"/>
  <c r="M32" i="11"/>
  <c r="M16" i="11" s="1"/>
  <c r="L32" i="11"/>
  <c r="L16" i="11" s="1"/>
  <c r="K32" i="11"/>
  <c r="K16" i="11" s="1"/>
  <c r="J32" i="11"/>
  <c r="J16" i="11" s="1"/>
  <c r="I32" i="11"/>
  <c r="I16" i="11" s="1"/>
  <c r="H32" i="11"/>
  <c r="H16" i="11" s="1"/>
  <c r="G32" i="11"/>
  <c r="G16" i="11" s="1"/>
  <c r="F32" i="11"/>
  <c r="E32" i="11"/>
  <c r="D32" i="11"/>
  <c r="T31" i="11"/>
  <c r="T15"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F31" i="11"/>
  <c r="F15" i="11" s="1"/>
  <c r="E31" i="11"/>
  <c r="E15" i="11" s="1"/>
  <c r="D31" i="11"/>
  <c r="D15" i="11" s="1"/>
  <c r="T30" i="11"/>
  <c r="T14" i="11" s="1"/>
  <c r="S30" i="1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F30" i="11"/>
  <c r="F14" i="11" s="1"/>
  <c r="E30" i="11"/>
  <c r="E14" i="11" s="1"/>
  <c r="D30" i="11"/>
  <c r="D14" i="11" s="1"/>
  <c r="T29" i="11"/>
  <c r="T13" i="11" s="1"/>
  <c r="S29" i="11"/>
  <c r="S13" i="11" s="1"/>
  <c r="R29" i="11"/>
  <c r="Q29" i="11"/>
  <c r="Q13" i="11" s="1"/>
  <c r="P29" i="11"/>
  <c r="P13" i="11" s="1"/>
  <c r="O29" i="11"/>
  <c r="N29" i="11"/>
  <c r="N13" i="11" s="1"/>
  <c r="M29" i="11"/>
  <c r="L29" i="11"/>
  <c r="L13" i="11" s="1"/>
  <c r="K29" i="11"/>
  <c r="K13" i="11" s="1"/>
  <c r="J29" i="11"/>
  <c r="J13" i="11" s="1"/>
  <c r="I29" i="11"/>
  <c r="I13" i="11" s="1"/>
  <c r="H29" i="11"/>
  <c r="H13" i="11" s="1"/>
  <c r="G29" i="11"/>
  <c r="G13" i="11" s="1"/>
  <c r="F29" i="11"/>
  <c r="F13" i="11" s="1"/>
  <c r="E29" i="11"/>
  <c r="D29" i="11"/>
  <c r="D13" i="11" s="1"/>
  <c r="T28" i="11"/>
  <c r="T12" i="11" s="1"/>
  <c r="S28" i="11"/>
  <c r="S12" i="11" s="1"/>
  <c r="R28" i="11"/>
  <c r="R12" i="11" s="1"/>
  <c r="Q28" i="11"/>
  <c r="Q12" i="11" s="1"/>
  <c r="P28" i="1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T27" i="11"/>
  <c r="T11" i="11" s="1"/>
  <c r="S27" i="11"/>
  <c r="R27" i="11"/>
  <c r="R11" i="11" s="1"/>
  <c r="Q27" i="11"/>
  <c r="Q11" i="11" s="1"/>
  <c r="P27" i="11"/>
  <c r="O27" i="11"/>
  <c r="O11" i="11" s="1"/>
  <c r="N27" i="11"/>
  <c r="N11" i="11" s="1"/>
  <c r="M27" i="11"/>
  <c r="M11" i="11" s="1"/>
  <c r="L27" i="11"/>
  <c r="L11" i="11" s="1"/>
  <c r="K27" i="11"/>
  <c r="J27" i="11"/>
  <c r="J11" i="11" s="1"/>
  <c r="I27" i="11"/>
  <c r="I11" i="11" s="1"/>
  <c r="H27" i="11"/>
  <c r="G27" i="11"/>
  <c r="G11" i="11" s="1"/>
  <c r="F27" i="11"/>
  <c r="F11" i="11" s="1"/>
  <c r="E27" i="11"/>
  <c r="D27" i="11"/>
  <c r="T26" i="11"/>
  <c r="T10" i="11" s="1"/>
  <c r="S26" i="11"/>
  <c r="S10" i="11" s="1"/>
  <c r="R26" i="11"/>
  <c r="R10" i="11" s="1"/>
  <c r="Q26" i="11"/>
  <c r="Q10" i="11" s="1"/>
  <c r="P26" i="11"/>
  <c r="O26" i="11"/>
  <c r="N26" i="11"/>
  <c r="M26" i="11"/>
  <c r="M10" i="11" s="1"/>
  <c r="L26" i="11"/>
  <c r="L10" i="11" s="1"/>
  <c r="K26" i="11"/>
  <c r="J26" i="11"/>
  <c r="I26" i="11"/>
  <c r="I10" i="11" s="1"/>
  <c r="H26" i="11"/>
  <c r="G26" i="11"/>
  <c r="G10" i="11" s="1"/>
  <c r="F26" i="11"/>
  <c r="F10" i="11" s="1"/>
  <c r="E26" i="11"/>
  <c r="E10" i="11" s="1"/>
  <c r="D26" i="11"/>
  <c r="R21" i="11"/>
  <c r="M21" i="11"/>
  <c r="G21" i="11"/>
  <c r="F21" i="11"/>
  <c r="E21" i="11"/>
  <c r="M20" i="11"/>
  <c r="S19" i="11"/>
  <c r="K19" i="11"/>
  <c r="G19" i="11"/>
  <c r="S18" i="11"/>
  <c r="P18" i="11"/>
  <c r="E18" i="11"/>
  <c r="Q17" i="11"/>
  <c r="J17" i="11"/>
  <c r="I17" i="11"/>
  <c r="S16" i="11"/>
  <c r="Q16" i="11"/>
  <c r="F16" i="11"/>
  <c r="E16" i="11"/>
  <c r="D16" i="11"/>
  <c r="G15" i="11"/>
  <c r="S14" i="11"/>
  <c r="G14" i="11"/>
  <c r="R13" i="11"/>
  <c r="O13" i="11"/>
  <c r="M13" i="11"/>
  <c r="E13" i="11"/>
  <c r="P12" i="11"/>
  <c r="S11" i="11"/>
  <c r="P11" i="11"/>
  <c r="K11" i="11"/>
  <c r="H11" i="11"/>
  <c r="E11" i="11"/>
  <c r="D11" i="11"/>
  <c r="P10" i="11"/>
  <c r="O10" i="11"/>
  <c r="N10" i="11"/>
  <c r="H10" i="11"/>
  <c r="D10" i="1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T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<sst xmlns="http://schemas.openxmlformats.org/spreadsheetml/2006/main" count="113" uniqueCount="51">
  <si>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</si>
  <si>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</si>
  <si>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</si>
  <si>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</si>
  <si>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</si>
  <si>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</si>
  <si>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</si>
  <si>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</si>
  <si>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</si>
  <si>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</si>
  <si>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</si>
  <si>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</si>
  <si>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</si>
  <si>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</si>
  <si>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</si>
  <si>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</si>
  <si>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</si>
  <si>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</si>
  <si>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</si>
  <si>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</si>
  <si>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</si>
  <si>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</si>
  <si>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</si>
  <si>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</si>
  <si>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</si>
  <si>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</si>
  <si>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</si>
  <si>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</si>
  <si>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</si>
  <si>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</si>
  <si>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</si>
  <si>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</si>
  <si>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</si>
  <si>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</si>
  <si>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</si>
  <si>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</si>
  <si>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</si>
  <si>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</si>
  <si>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</si>
  <si>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</si>
  <si>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</si>
  <si>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</si>
  <si>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</si>
  <si>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</si>
  <si>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</si>
  <si>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</si>
  <si>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</si>
  <si>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 xml:space="preserve"> ©Agriculture and Horticulture Development Board 2025. All rights reserved.</t>
  </si>
  <si>
    <t>Tracker (2025)</t>
  </si>
  <si>
    <r>
      <t>Last Updated</t>
    </r>
    <r>
      <rPr>
        <sz val="12"/>
        <color rgb="FF575756"/>
        <rFont val="Arial"/>
        <family val="2"/>
      </rPr>
      <t>: 06/05/2025</t>
    </r>
  </si>
  <si>
    <t>Tracker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</si>
</sst>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69">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810.75679266250324</c:v>
                </c:pt>
                <c:pt idx="1">
                  <c:v>818.5314205726861</c:v>
                </c:pt>
                <c:pt idx="2">
                  <c:v>828.41906197227263</c:v>
                </c:pt>
                <c:pt idx="3">
                  <c:v>836.36035026659636</c:v>
                </c:pt>
                <c:pt idx="4">
                  <c:v>825.14585808117647</c:v>
                </c:pt>
                <c:pt idx="5">
                  <c:v>782.53465331609584</c:v>
                </c:pt>
                <c:pt idx="6">
                  <c:v>762.82169157405701</c:v>
                </c:pt>
                <c:pt idx="7">
                  <c:v>782.44249624197346</c:v>
                </c:pt>
                <c:pt idx="8">
                  <c:v>816.14431412123247</c:v>
                </c:pt>
                <c:pt idx="9">
                  <c:v>821.40672517710573</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814.0596884103096</c:v>
                </c:pt>
                <c:pt idx="2">
                  <c:v>825.53222439536319</c:v>
                </c:pt>
                <c:pt idx="3">
                  <c:v>832.958883126827</c:v>
                </c:pt>
                <c:pt idx="4">
                  <c:v>820.89489856375678</c:v>
                </c:pt>
                <c:pt idx="5">
                  <c:v>781.17020373578202</c:v>
                </c:pt>
                <c:pt idx="6">
                  <c:v>760.8299931602761</c:v>
                </c:pt>
                <c:pt idx="7">
                  <c:v>783.43251682645689</c:v>
                </c:pt>
                <c:pt idx="8">
                  <c:v>813.98857928745122</c:v>
                </c:pt>
                <c:pt idx="9">
                  <c:v>829.56232789443379</c:v>
                </c:pt>
                <c:pt idx="10">
                  <c:v>820.1913730486574</c:v>
                </c:pt>
                <c:pt idx="11">
                  <c:v>804.59219152036201</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809.57665274354383</c:v>
                </c:pt>
                <c:pt idx="1">
                  <c:v>813.79732538671794</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810.75679266250324</c:v>
                </c:pt>
                <c:pt idx="1">
                  <c:v>814.00554629003943</c:v>
                </c:pt>
                <c:pt idx="2">
                  <c:v>824.023384620103</c:v>
                </c:pt>
                <c:pt idx="3">
                  <c:v>836.36035026659636</c:v>
                </c:pt>
                <c:pt idx="4">
                  <c:v>821.16554099521613</c:v>
                </c:pt>
                <c:pt idx="5">
                  <c:v>783.88868794645896</c:v>
                </c:pt>
                <c:pt idx="6">
                  <c:v>762.82169157405701</c:v>
                </c:pt>
                <c:pt idx="7">
                  <c:v>785.50775636974595</c:v>
                </c:pt>
                <c:pt idx="8">
                  <c:v>824.81442718512255</c:v>
                </c:pt>
                <c:pt idx="9">
                  <c:v>821.40672517710573</c:v>
                </c:pt>
                <c:pt idx="10">
                  <c:v>811.03195900378535</c:v>
                </c:pt>
                <c:pt idx="11">
                  <c:v>804.5308758552269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817.94307873513742</c:v>
                      </c:pt>
                      <c:pt idx="2">
                        <c:v>832.75771250812818</c:v>
                      </c:pt>
                      <c:pt idx="3">
                        <c:v>843.82944015187843</c:v>
                      </c:pt>
                      <c:pt idx="4">
                        <c:v>829.54264136365771</c:v>
                      </c:pt>
                      <c:pt idx="5">
                        <c:v>786.59298294254666</c:v>
                      </c:pt>
                      <c:pt idx="6">
                        <c:v>765.19480490346757</c:v>
                      </c:pt>
                      <c:pt idx="7">
                        <c:v>786.15678896342638</c:v>
                      </c:pt>
                      <c:pt idx="8">
                        <c:v>820.39456306191255</c:v>
                      </c:pt>
                      <c:pt idx="9">
                        <c:v>828.61241023092282</c:v>
                      </c:pt>
                      <c:pt idx="10">
                        <c:v>818.139213982721</c:v>
                      </c:pt>
                      <c:pt idx="11">
                        <c:v>805.09875308172764</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801.98090864368032</c:v>
                      </c:pt>
                      <c:pt idx="1">
                        <c:v>810.57414647164762</c:v>
                      </c:pt>
                      <c:pt idx="2">
                        <c:v>824.51423930170131</c:v>
                      </c:pt>
                      <c:pt idx="3">
                        <c:v>830.66659440671935</c:v>
                      </c:pt>
                      <c:pt idx="4">
                        <c:v>817.06556675868455</c:v>
                      </c:pt>
                      <c:pt idx="5">
                        <c:v>781.52803246953374</c:v>
                      </c:pt>
                      <c:pt idx="6">
                        <c:v>764.41885244784658</c:v>
                      </c:pt>
                      <c:pt idx="7">
                        <c:v>785.42073249750968</c:v>
                      </c:pt>
                      <c:pt idx="8">
                        <c:v>822.58305109806338</c:v>
                      </c:pt>
                      <c:pt idx="9">
                        <c:v>832.58685697636179</c:v>
                      </c:pt>
                      <c:pt idx="10">
                        <c:v>823.15345821043184</c:v>
                      </c:pt>
                      <c:pt idx="11">
                        <c:v>807.85518612651913</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25133.460572537602</c:v>
                </c:pt>
                <c:pt idx="1">
                  <c:v>22918.87977603521</c:v>
                </c:pt>
                <c:pt idx="2">
                  <c:v>25680.990921140452</c:v>
                </c:pt>
                <c:pt idx="3">
                  <c:v>25090.810507997892</c:v>
                </c:pt>
                <c:pt idx="4">
                  <c:v>25579.521600516469</c:v>
                </c:pt>
                <c:pt idx="5">
                  <c:v>23476.039599482876</c:v>
                </c:pt>
                <c:pt idx="6">
                  <c:v>23647.472438795769</c:v>
                </c:pt>
                <c:pt idx="7">
                  <c:v>24255.717383501178</c:v>
                </c:pt>
                <c:pt idx="8">
                  <c:v>24484.329423636973</c:v>
                </c:pt>
                <c:pt idx="9">
                  <c:v>25463.608480490278</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22793.671275488668</c:v>
                </c:pt>
                <c:pt idx="2">
                  <c:v>25591.498956256259</c:v>
                </c:pt>
                <c:pt idx="3">
                  <c:v>24988.766493804811</c:v>
                </c:pt>
                <c:pt idx="4">
                  <c:v>25447.741855476459</c:v>
                </c:pt>
                <c:pt idx="5">
                  <c:v>23435.106112073459</c:v>
                </c:pt>
                <c:pt idx="6">
                  <c:v>23585.729787968558</c:v>
                </c:pt>
                <c:pt idx="7">
                  <c:v>24286.408021620162</c:v>
                </c:pt>
                <c:pt idx="8">
                  <c:v>24419.657378623535</c:v>
                </c:pt>
                <c:pt idx="9">
                  <c:v>25716.432164727448</c:v>
                </c:pt>
                <c:pt idx="10">
                  <c:v>24605.741191459721</c:v>
                </c:pt>
                <c:pt idx="11">
                  <c:v>24942.357937131223</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25096.876235049858</c:v>
                </c:pt>
                <c:pt idx="1">
                  <c:v>22786.325110828104</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25133.460572537602</c:v>
                </c:pt>
                <c:pt idx="1">
                  <c:v>22792.155296121105</c:v>
                </c:pt>
                <c:pt idx="2">
                  <c:v>25544.724923223192</c:v>
                </c:pt>
                <c:pt idx="3">
                  <c:v>25090.810507997892</c:v>
                </c:pt>
                <c:pt idx="4">
                  <c:v>25456.131770851702</c:v>
                </c:pt>
                <c:pt idx="5">
                  <c:v>23516.660638393769</c:v>
                </c:pt>
                <c:pt idx="6">
                  <c:v>23647.472438795769</c:v>
                </c:pt>
                <c:pt idx="7">
                  <c:v>24350.740447462125</c:v>
                </c:pt>
                <c:pt idx="8">
                  <c:v>24744.432815553675</c:v>
                </c:pt>
                <c:pt idx="9">
                  <c:v>25463.608480490278</c:v>
                </c:pt>
                <c:pt idx="10">
                  <c:v>24330.958770113561</c:v>
                </c:pt>
                <c:pt idx="11">
                  <c:v>24940.457151512033</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22902.406204583847</c:v>
                      </c:pt>
                      <c:pt idx="2">
                        <c:v>25815.489087751972</c:v>
                      </c:pt>
                      <c:pt idx="3">
                        <c:v>25314.883204556354</c:v>
                      </c:pt>
                      <c:pt idx="4">
                        <c:v>25715.821882273391</c:v>
                      </c:pt>
                      <c:pt idx="5">
                        <c:v>23597.789488276401</c:v>
                      </c:pt>
                      <c:pt idx="6">
                        <c:v>23721.038952007493</c:v>
                      </c:pt>
                      <c:pt idx="7">
                        <c:v>24370.860457866216</c:v>
                      </c:pt>
                      <c:pt idx="8">
                        <c:v>24611.836891857376</c:v>
                      </c:pt>
                      <c:pt idx="9">
                        <c:v>25686.984717158608</c:v>
                      </c:pt>
                      <c:pt idx="10">
                        <c:v>24544.176419481631</c:v>
                      </c:pt>
                      <c:pt idx="11">
                        <c:v>24958.061345533555</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24861.40816795409</c:v>
                      </c:pt>
                      <c:pt idx="1">
                        <c:v>22696.076101206134</c:v>
                      </c:pt>
                      <c:pt idx="2">
                        <c:v>25559.941418352741</c:v>
                      </c:pt>
                      <c:pt idx="3">
                        <c:v>24919.997832201581</c:v>
                      </c:pt>
                      <c:pt idx="4">
                        <c:v>25329.032569519222</c:v>
                      </c:pt>
                      <c:pt idx="5">
                        <c:v>23445.840974086012</c:v>
                      </c:pt>
                      <c:pt idx="6">
                        <c:v>23696.984425883245</c:v>
                      </c:pt>
                      <c:pt idx="7">
                        <c:v>24348.042707422799</c:v>
                      </c:pt>
                      <c:pt idx="8">
                        <c:v>24677.491532941902</c:v>
                      </c:pt>
                      <c:pt idx="9">
                        <c:v>25810.192566267215</c:v>
                      </c:pt>
                      <c:pt idx="10">
                        <c:v>24694.603746312954</c:v>
                      </c:pt>
                      <c:pt idx="11">
                        <c:v>25043.510769922093</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1">
          <cell r="A1"/>
        </row>
      </sheetData>
      <sheetData sheetId="1"/>
      <sheetData sheetId="2"/>
      <sheetData sheetId="3">
        <row r="3">
          <cell r="AA3">
            <v>690.79355197864527</v>
          </cell>
        </row>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cell r="AS18">
            <v>880.71757600000001</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cell r="AS19">
            <v>742.44267000000002</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4">
          <cell r="C4">
            <v>594.24090302000002</v>
          </cell>
        </row>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cell r="U19">
            <v>708.249811083297</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cell r="U20">
            <v>572.35301328570199</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4">
          <cell r="C4">
            <v>10322.4984864</v>
          </cell>
        </row>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cell r="U19">
            <v>11395.002819924001</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10876.129342013795</v>
          </cell>
          <cell r="U20">
            <v>10622.482468430402</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10870.067629200003</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11250.8206188</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10778.050219200002</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11041.4676576</v>
          </cell>
        </row>
      </sheetData>
      <sheetData sheetId="6">
        <row r="4">
          <cell r="C4">
            <v>1203.8</v>
          </cell>
        </row>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1265.691853</v>
          </cell>
          <cell r="P19">
            <v>1248.992387347078</v>
          </cell>
          <cell r="Q19">
            <v>1254.3694492686839</v>
          </cell>
          <cell r="R19">
            <v>1233.1558027704509</v>
          </cell>
          <cell r="S19">
            <v>1245.4110558635907</v>
          </cell>
          <cell r="T19">
            <v>1241.1911797147322</v>
          </cell>
          <cell r="U19">
            <v>1282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1156.319103</v>
          </cell>
          <cell r="P20">
            <v>1140.6433089805764</v>
          </cell>
          <cell r="Q20">
            <v>1149.6246434545301</v>
          </cell>
          <cell r="R20">
            <v>1128.7336752244173</v>
          </cell>
          <cell r="S20">
            <v>1153.6101655662344</v>
          </cell>
          <cell r="T20">
            <v>1145.1034482758621</v>
          </cell>
          <cell r="U20">
            <v>1176</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1328.6046509999999</v>
          </cell>
          <cell r="P21">
            <v>1307.3849360057231</v>
          </cell>
          <cell r="Q21">
            <v>1340.3592963301669</v>
          </cell>
          <cell r="R21">
            <v>1310.5666852923443</v>
          </cell>
          <cell r="S21">
            <v>1320.8441248909821</v>
          </cell>
          <cell r="T21">
            <v>1321</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1339.112895</v>
          </cell>
          <cell r="P22">
            <v>1328.6667064230978</v>
          </cell>
          <cell r="Q22">
            <v>1354.435023142456</v>
          </cell>
          <cell r="R22">
            <v>1331.886084168239</v>
          </cell>
          <cell r="S22">
            <v>1332.8101419196385</v>
          </cell>
          <cell r="T22">
            <v>1311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1395.1620949999999</v>
          </cell>
          <cell r="P23">
            <v>1383.2299565107101</v>
          </cell>
          <cell r="Q23">
            <v>1405.925177119208</v>
          </cell>
          <cell r="R23">
            <v>1381.393044734622</v>
          </cell>
          <cell r="S23">
            <v>1388.6549064575488</v>
          </cell>
          <cell r="T23">
            <v>1379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1288.384327</v>
          </cell>
          <cell r="P24">
            <v>1280.8632662858611</v>
          </cell>
          <cell r="Q24">
            <v>1298.9362300793382</v>
          </cell>
          <cell r="R24">
            <v>1266.2793831819713</v>
          </cell>
          <cell r="S24">
            <v>1274.5416697394369</v>
          </cell>
          <cell r="T24">
            <v>1276.2596849607389</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1266.5117850000001</v>
          </cell>
          <cell r="P25">
            <v>1261.528660063484</v>
          </cell>
          <cell r="Q25">
            <v>1249.7806236116369</v>
          </cell>
          <cell r="R25">
            <v>1234.4108835862996</v>
          </cell>
          <cell r="S25">
            <v>1246.087090475831</v>
          </cell>
          <cell r="T25">
            <v>1247.1136993265109</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1206.3576069999999</v>
          </cell>
          <cell r="P26">
            <v>1200.4819950965859</v>
          </cell>
          <cell r="Q26">
            <v>1200.043833924072</v>
          </cell>
          <cell r="R26">
            <v>1182.2896860500725</v>
          </cell>
          <cell r="S26">
            <v>1190</v>
          </cell>
          <cell r="T26">
            <v>1193.772065010714</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1156.7211130000001</v>
          </cell>
          <cell r="P27">
            <v>1160.010980628208</v>
          </cell>
          <cell r="Q27">
            <v>1154.275928806702</v>
          </cell>
          <cell r="R27">
            <v>1150.1970310137394</v>
          </cell>
          <cell r="S27">
            <v>1137</v>
          </cell>
          <cell r="T27">
            <v>1153</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1192.010853</v>
          </cell>
          <cell r="P28">
            <v>1204.5926660604568</v>
          </cell>
          <cell r="Q28">
            <v>1195.4576113723219</v>
          </cell>
          <cell r="R28">
            <v>1215.4973671181906</v>
          </cell>
          <cell r="S28">
            <v>1184.1814142699109</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1163.547462</v>
          </cell>
          <cell r="P29">
            <v>1190.2288258817821</v>
          </cell>
          <cell r="Q29">
            <v>1162.692663702413</v>
          </cell>
          <cell r="R29">
            <v>1191.3523701111499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1226.4248069999999</v>
          </cell>
          <cell r="P30">
            <v>1254.2229296814169</v>
          </cell>
          <cell r="Q30">
            <v>1218.1460491884709</v>
          </cell>
          <cell r="R30">
            <v>1228.2427135674125</v>
          </cell>
          <cell r="S30">
            <v>1225.67</v>
          </cell>
          <cell r="T30">
            <v>1279</v>
          </cell>
        </row>
      </sheetData>
      <sheetData sheetId="7">
        <row r="4">
          <cell r="X4" t="str">
            <v>Apr</v>
          </cell>
        </row>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cell r="U19">
            <v>8445.9060280425601</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cell r="U20">
            <v>7808.046959112</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4">
          <cell r="W4">
            <v>95.333069345051669</v>
          </cell>
        </row>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cell r="U19">
            <v>2385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cell r="U20">
            <v>1865</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tabSelected="1" zoomScale="70" zoomScaleNormal="70" workbookViewId="0">
      <selection activeCell="E5" sqref="E5"/>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7.08203125" style="16" bestFit="1"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49</v>
      </c>
      <c r="C6" s="56"/>
      <c r="D6" s="56"/>
      <c r="J6" s="16" t="s">
        <v>39</v>
      </c>
    </row>
    <row r="7" spans="1:27">
      <c r="B7" s="21"/>
      <c r="D7" s="22"/>
    </row>
    <row r="8" spans="1:27" ht="15" customHeight="1">
      <c r="B8" s="45" t="s">
        <v>36</v>
      </c>
      <c r="D8" s="22"/>
      <c r="E8" s="16" t="s">
        <v>18</v>
      </c>
      <c r="Q8" s="23"/>
      <c r="R8" s="23"/>
      <c r="S8" s="23"/>
      <c r="T8" s="23"/>
      <c r="U8" s="23"/>
      <c r="V8" s="26"/>
      <c r="X8" s="23"/>
    </row>
    <row r="9" spans="1:27">
      <c r="B9" s="61"/>
      <c r="C9" s="62"/>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48</v>
      </c>
    </row>
    <row r="10" spans="1:27">
      <c r="B10" s="57" t="s">
        <v>11</v>
      </c>
      <c r="C10" s="58"/>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795.77822823193787</v>
      </c>
      <c r="P10" s="25">
        <f t="shared" si="0"/>
        <v>806.33610680288211</v>
      </c>
      <c r="Q10" s="25">
        <f t="shared" ref="Q10:T21" si="1">IF(Q26=" ", " ",Q26/$C26)</f>
        <v>815.06379124447631</v>
      </c>
      <c r="R10" s="25">
        <f t="shared" si="1"/>
        <v>801.98090864368032</v>
      </c>
      <c r="S10" s="25">
        <f t="shared" si="1"/>
        <v>810.75679266250324</v>
      </c>
      <c r="T10" s="25">
        <f>IF(T26=" ", " ",T26/$C26)</f>
        <v>805.25058151648125</v>
      </c>
      <c r="U10" s="25">
        <f t="shared" ref="U10" si="2">IF(U26=" ", " ",U26/$C26)</f>
        <v>809.57665274354383</v>
      </c>
      <c r="X10" s="49">
        <v>808.52800897417603</v>
      </c>
      <c r="Y10" s="23"/>
      <c r="Z10" s="25">
        <v>810.75679266250324</v>
      </c>
      <c r="AA10" s="25">
        <v>805.25058151648125</v>
      </c>
    </row>
    <row r="11" spans="1:27">
      <c r="B11" s="59" t="s">
        <v>12</v>
      </c>
      <c r="C11" s="60"/>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794.99065154808193</v>
      </c>
      <c r="P11" s="27">
        <f>P27/$C27</f>
        <v>805.65058823028482</v>
      </c>
      <c r="Q11" s="27">
        <f t="shared" si="1"/>
        <v>817.94307873513742</v>
      </c>
      <c r="R11" s="27">
        <f t="shared" si="1"/>
        <v>810.57414647164762</v>
      </c>
      <c r="S11" s="27">
        <f t="shared" si="1"/>
        <v>818.5314205726861</v>
      </c>
      <c r="T11" s="27">
        <f t="shared" si="1"/>
        <v>814.0596884103096</v>
      </c>
      <c r="U11" s="27">
        <f t="shared" ref="U11" si="3">IF(U27=" ", " ",U27/$C27)</f>
        <v>813.79732538671794</v>
      </c>
      <c r="X11" s="50">
        <v>815.46281145657122</v>
      </c>
      <c r="Y11" s="23"/>
      <c r="Z11" s="27">
        <v>814.00554629003943</v>
      </c>
      <c r="AA11" s="27">
        <v>809.0887029748875</v>
      </c>
    </row>
    <row r="12" spans="1:27">
      <c r="B12" s="57" t="s">
        <v>13</v>
      </c>
      <c r="C12" s="58"/>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800.60161992314886</v>
      </c>
      <c r="P12" s="25">
        <f t="shared" si="0"/>
        <v>814.77015187020061</v>
      </c>
      <c r="Q12" s="25">
        <f t="shared" si="1"/>
        <v>832.75771250812818</v>
      </c>
      <c r="R12" s="25">
        <f>IF(R28=" ", " ",R28/$C28)</f>
        <v>824.51423930170131</v>
      </c>
      <c r="S12" s="25">
        <f t="shared" si="1"/>
        <v>828.41906197227263</v>
      </c>
      <c r="T12" s="25">
        <f t="shared" si="1"/>
        <v>825.53222439536319</v>
      </c>
      <c r="U12" s="25"/>
      <c r="V12" s="23"/>
      <c r="X12" s="49"/>
      <c r="Y12" s="23"/>
      <c r="Z12" s="25">
        <v>824.023384620103</v>
      </c>
      <c r="AA12" s="25">
        <v>820.08999827510286</v>
      </c>
    </row>
    <row r="13" spans="1:27">
      <c r="B13" s="59" t="s">
        <v>3</v>
      </c>
      <c r="C13" s="60"/>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812.53538543397917</v>
      </c>
      <c r="P13" s="27">
        <f t="shared" si="0"/>
        <v>820.45637636023616</v>
      </c>
      <c r="Q13" s="27">
        <f>IF(Q29=" ", " ",Q29/$C29)</f>
        <v>843.82944015187843</v>
      </c>
      <c r="R13" s="27">
        <f>IF(R29=" ", " ",R29/$C29)</f>
        <v>830.66659440671935</v>
      </c>
      <c r="S13" s="27">
        <f t="shared" si="1"/>
        <v>836.36035026659636</v>
      </c>
      <c r="T13" s="27">
        <f t="shared" si="1"/>
        <v>832.958883126827</v>
      </c>
      <c r="U13" s="27"/>
      <c r="X13" s="50"/>
      <c r="Y13" s="23"/>
      <c r="Z13" s="27">
        <v>836.36035026659636</v>
      </c>
      <c r="AA13" s="27">
        <v>841.08418107411251</v>
      </c>
    </row>
    <row r="14" spans="1:27">
      <c r="B14" s="57" t="s">
        <v>1</v>
      </c>
      <c r="C14" s="58"/>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798.65074875283358</v>
      </c>
      <c r="P14" s="25">
        <f t="shared" si="0"/>
        <v>801.83992685374972</v>
      </c>
      <c r="Q14" s="25">
        <f t="shared" si="1"/>
        <v>829.54264136365771</v>
      </c>
      <c r="R14" s="25">
        <f>IF(R30=" ", " ",R30/$C30)</f>
        <v>817.06556675868455</v>
      </c>
      <c r="S14" s="25">
        <f>IF(S30=" ", " ",S30/$C30)</f>
        <v>825.14585808117647</v>
      </c>
      <c r="T14" s="25">
        <f>IF(T30=" ", " ",T30/$C30)</f>
        <v>820.89489856375678</v>
      </c>
      <c r="U14" s="25"/>
      <c r="X14" s="49"/>
      <c r="Y14" s="23"/>
      <c r="Z14" s="25">
        <v>821.16554099521613</v>
      </c>
      <c r="AA14" s="25">
        <v>826.30999856826406</v>
      </c>
    </row>
    <row r="15" spans="1:27">
      <c r="B15" s="59" t="s">
        <v>4</v>
      </c>
      <c r="C15" s="60"/>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762.99704992751629</v>
      </c>
      <c r="P15" s="27">
        <f t="shared" si="0"/>
        <v>774.01359665676875</v>
      </c>
      <c r="Q15" s="27">
        <f t="shared" si="1"/>
        <v>786.59298294254666</v>
      </c>
      <c r="R15" s="27">
        <f>IF(R31=" ", " ",R31/$C31)</f>
        <v>781.52803246953374</v>
      </c>
      <c r="S15" s="27">
        <f t="shared" si="1"/>
        <v>782.53465331609584</v>
      </c>
      <c r="T15" s="27">
        <f>IF(T31=" ", " ",T31/$C31)</f>
        <v>781.17020373578202</v>
      </c>
      <c r="U15" s="27"/>
      <c r="X15" s="50"/>
      <c r="Y15" s="23"/>
      <c r="Z15" s="27">
        <v>783.88868794645896</v>
      </c>
      <c r="AA15" s="27">
        <v>788.69295933484136</v>
      </c>
    </row>
    <row r="16" spans="1:27">
      <c r="B16" s="57" t="s">
        <v>5</v>
      </c>
      <c r="C16" s="58"/>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743.71936259962808</v>
      </c>
      <c r="P16" s="25">
        <f t="shared" si="0"/>
        <v>759.10659809720835</v>
      </c>
      <c r="Q16" s="25">
        <f t="shared" si="0"/>
        <v>765.19480490346757</v>
      </c>
      <c r="R16" s="25">
        <f>IF(R32=" ", " ",R32/$C32)</f>
        <v>764.41885244784658</v>
      </c>
      <c r="S16" s="25">
        <f>IF(S32=" ", " ",S32/$C32)</f>
        <v>762.82169157405701</v>
      </c>
      <c r="T16" s="25">
        <f t="shared" si="1"/>
        <v>760.8299931602761</v>
      </c>
      <c r="U16" s="25"/>
      <c r="X16" s="49"/>
      <c r="Y16" s="23"/>
      <c r="Z16" s="25">
        <v>762.82169157405701</v>
      </c>
      <c r="AA16" s="25">
        <v>759.44160948710169</v>
      </c>
    </row>
    <row r="17" spans="2:27">
      <c r="B17" s="59" t="s">
        <v>6</v>
      </c>
      <c r="C17" s="60"/>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769.86504712092176</v>
      </c>
      <c r="P17" s="27">
        <f t="shared" si="0"/>
        <v>780.61256071497144</v>
      </c>
      <c r="Q17" s="27">
        <f>Q33/$C33</f>
        <v>786.15678896342638</v>
      </c>
      <c r="R17" s="27">
        <f>R33/$C33</f>
        <v>785.42073249750968</v>
      </c>
      <c r="S17" s="27">
        <f>IF(S33=" ", " ",S33/$C33)</f>
        <v>782.44249624197346</v>
      </c>
      <c r="T17" s="27">
        <f t="shared" si="1"/>
        <v>783.43251682645689</v>
      </c>
      <c r="U17" s="27"/>
      <c r="X17" s="50"/>
      <c r="Y17" s="23"/>
      <c r="Z17" s="27">
        <v>785.50775636974595</v>
      </c>
      <c r="AA17" s="27">
        <v>783.82588839591278</v>
      </c>
    </row>
    <row r="18" spans="2:27">
      <c r="B18" s="57" t="s">
        <v>7</v>
      </c>
      <c r="C18" s="58"/>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810.16557394434074</v>
      </c>
      <c r="P18" s="25">
        <f t="shared" si="0"/>
        <v>824.43513099325901</v>
      </c>
      <c r="Q18" s="25">
        <f t="shared" si="0"/>
        <v>820.39456306191255</v>
      </c>
      <c r="R18" s="25">
        <f>R34/$C34</f>
        <v>822.58305109806338</v>
      </c>
      <c r="S18" s="25">
        <f>S34/$C34</f>
        <v>816.14431412123247</v>
      </c>
      <c r="T18" s="25">
        <f>T34/$C34</f>
        <v>813.98857928745122</v>
      </c>
      <c r="U18" s="25"/>
      <c r="V18" s="23"/>
      <c r="X18" s="49"/>
      <c r="Y18" s="23"/>
      <c r="Z18" s="25">
        <v>824.81442718512255</v>
      </c>
      <c r="AA18" s="25">
        <v>824.69142541429494</v>
      </c>
    </row>
    <row r="19" spans="2:27">
      <c r="B19" s="59" t="s">
        <v>8</v>
      </c>
      <c r="C19" s="60"/>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819.59129197092045</v>
      </c>
      <c r="P19" s="27">
        <f t="shared" si="0"/>
        <v>832.36923351227063</v>
      </c>
      <c r="Q19" s="27">
        <f t="shared" si="0"/>
        <v>828.61241023092282</v>
      </c>
      <c r="R19" s="27">
        <f t="shared" si="0"/>
        <v>832.58685697636179</v>
      </c>
      <c r="S19" s="27">
        <f>S35/$C35</f>
        <v>821.40672517710573</v>
      </c>
      <c r="T19" s="27">
        <f>T35/$C35</f>
        <v>829.56232789443379</v>
      </c>
      <c r="U19" s="27"/>
      <c r="X19" s="50"/>
      <c r="Y19" s="23"/>
      <c r="Z19" s="27">
        <v>821.40672517710573</v>
      </c>
      <c r="AA19" s="27">
        <v>828.35122597530938</v>
      </c>
    </row>
    <row r="20" spans="2:27">
      <c r="B20" s="57" t="s">
        <v>9</v>
      </c>
      <c r="C20" s="58"/>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809.20821684343491</v>
      </c>
      <c r="P20" s="25">
        <f t="shared" si="0"/>
        <v>822.32092167589099</v>
      </c>
      <c r="Q20" s="25">
        <f t="shared" si="1"/>
        <v>818.139213982721</v>
      </c>
      <c r="R20" s="25">
        <f t="shared" si="1"/>
        <v>823.15345821043184</v>
      </c>
      <c r="S20" s="25">
        <f t="shared" si="1"/>
        <v>810.27311059273438</v>
      </c>
      <c r="T20" s="25">
        <f t="shared" si="1"/>
        <v>820.1913730486574</v>
      </c>
      <c r="U20" s="25"/>
      <c r="X20" s="49"/>
      <c r="Y20" s="23"/>
      <c r="Z20" s="25">
        <v>811.03195900378535</v>
      </c>
      <c r="AA20" s="25">
        <v>818.15914006364119</v>
      </c>
    </row>
    <row r="21" spans="2:27">
      <c r="B21" s="59" t="s">
        <v>10</v>
      </c>
      <c r="C21" s="60"/>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803.65946996154366</v>
      </c>
      <c r="P21" s="27">
        <f t="shared" si="0"/>
        <v>814.85783362031032</v>
      </c>
      <c r="Q21" s="27">
        <f t="shared" si="1"/>
        <v>805.09875308172764</v>
      </c>
      <c r="R21" s="27">
        <f>IF(R37=" ", " ",R37/$C37)</f>
        <v>807.85518612651913</v>
      </c>
      <c r="S21" s="27">
        <f>IF(S37=" ", " ",S37/$C37)</f>
        <v>804.50706193589042</v>
      </c>
      <c r="T21" s="27">
        <f>IF(T37=" ", " ",T37/$C37)</f>
        <v>804.59219152036201</v>
      </c>
      <c r="U21" s="27"/>
      <c r="X21" s="50"/>
      <c r="Y21" s="23"/>
      <c r="Z21" s="27">
        <v>804.5308758552269</v>
      </c>
      <c r="AA21" s="27">
        <v>807.09570358383769</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50</v>
      </c>
      <c r="AA25" s="24" t="s">
        <v>46</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24669.125075190073</v>
      </c>
      <c r="P26" s="30">
        <f>SUM([2]Argentina!AN18+[2]Australia!P19+'[2]EU-27'!P19+[2]UK!P19+'[2]New Zealand'!P19+'[2]United States'!P19)</f>
        <v>24996.419310889345</v>
      </c>
      <c r="Q26" s="30">
        <f>SUM([2]Argentina!AO18+[2]Australia!Q19+'[2]EU-27'!Q19+[2]UK!Q19+'[2]New Zealand'!Q19+'[2]United States'!Q19)</f>
        <v>25266.977528578765</v>
      </c>
      <c r="R26" s="30">
        <f>SUM([2]Argentina!AP18+[2]Australia!R19+'[2]EU-27'!R19+[2]UK!R19+'[2]New Zealand'!R19+'[2]United States'!R19)</f>
        <v>24861.40816795409</v>
      </c>
      <c r="S26" s="30">
        <f>SUM([2]Argentina!AQ18+[2]Australia!S19+'[2]EU-27'!S19+[2]UK!S19+'[2]New Zealand'!S19+'[2]United States'!S19)</f>
        <v>25133.460572537602</v>
      </c>
      <c r="T26" s="30">
        <f>SUM([2]Argentina!AR18+[2]Australia!T19+'[2]EU-27'!T19+[2]UK!T19+'[2]New Zealand'!T19+'[2]United States'!T19)</f>
        <v>24962.768027010919</v>
      </c>
      <c r="U26" s="30">
        <f>SUM([2]Argentina!AS18+[2]Australia!U19+'[2]EU-27'!U19+[2]UK!U19+'[2]New Zealand'!U19+'[2]United States'!U19)</f>
        <v>25096.876235049858</v>
      </c>
      <c r="V26" s="26"/>
      <c r="W26" s="51">
        <v>5.3723292182112914E-3</v>
      </c>
      <c r="X26" s="30">
        <v>25064.368278199458</v>
      </c>
      <c r="Z26" s="30">
        <v>25133.460572537602</v>
      </c>
      <c r="AA26" s="30">
        <v>24962.768027010919</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22259.738243346295</v>
      </c>
      <c r="P27" s="33">
        <f>SUM([2]Argentina!AN19+[2]Australia!P20+'[2]EU-27'!P20+[2]UK!P20+'[2]New Zealand'!P20+'[2]United States'!P20)</f>
        <v>22558.216470447976</v>
      </c>
      <c r="Q27" s="33">
        <f>SUM([2]Argentina!AO19+[2]Australia!Q20+'[2]EU-27'!Q20+[2]UK!Q20+'[2]New Zealand'!Q20+'[2]United States'!Q20)</f>
        <v>22902.406204583847</v>
      </c>
      <c r="R27" s="33">
        <f>SUM([2]Argentina!AP19+[2]Australia!R20+'[2]EU-27'!R20+[2]UK!R20+'[2]New Zealand'!R20+'[2]United States'!R20)</f>
        <v>22696.076101206134</v>
      </c>
      <c r="S27" s="33">
        <f>SUM([2]Argentina!AQ19+[2]Australia!S20+'[2]EU-27'!S20+[2]UK!S20+'[2]New Zealand'!S20+'[2]United States'!S20)</f>
        <v>22918.87977603521</v>
      </c>
      <c r="T27" s="33">
        <f>SUM([2]Argentina!AR19+[2]Australia!T20+'[2]EU-27'!T20+[2]UK!T20+'[2]New Zealand'!T20+'[2]United States'!T20)</f>
        <v>22793.671275488668</v>
      </c>
      <c r="U27" s="33">
        <f>SUM([2]Argentina!AS19+[2]Australia!U20+'[2]EU-27'!U20+[2]UK!U20+'[2]New Zealand'!U20+'[2]United States'!U20)</f>
        <v>22786.325110828104</v>
      </c>
      <c r="V27" s="26"/>
      <c r="W27" s="52">
        <v>-3.2228966416936178E-4</v>
      </c>
      <c r="X27" s="33">
        <v>22832.958720783994</v>
      </c>
      <c r="Z27" s="33">
        <v>22792.155296121105</v>
      </c>
      <c r="AA27" s="33">
        <v>22654.48368329685</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24818.650217617615</v>
      </c>
      <c r="P28" s="30">
        <f>SUM([2]Argentina!AN20+[2]Australia!P21+'[2]EU-27'!P21+[2]UK!P21+'[2]New Zealand'!P21+'[2]United States'!P21)</f>
        <v>25257.874707976218</v>
      </c>
      <c r="Q28" s="30">
        <f>IF(SUM([2]Argentina!AO20+[2]Australia!Q21+'[2]EU-27'!Q21+[2]UK!Q21+'[2]New Zealand'!Q21+'[2]United States'!Q21)&lt;=1," ",SUM([2]Argentina!AO20+[2]Australia!Q21+'[2]EU-27'!Q21+[2]UK!Q21+'[2]New Zealand'!Q21+'[2]United States'!Q21))</f>
        <v>25815.489087751972</v>
      </c>
      <c r="R28" s="30">
        <f>IF(SUM([2]Argentina!AP20+[2]Australia!R21+'[2]EU-27'!R21+[2]UK!R21+'[2]New Zealand'!R21+'[2]United States'!R21)&lt;=1," ",SUM([2]Argentina!AP20+[2]Australia!R21+'[2]EU-27'!R21+[2]UK!R21+'[2]New Zealand'!R21+'[2]United States'!R21))</f>
        <v>25559.941418352741</v>
      </c>
      <c r="S28" s="30">
        <f>SUM([2]Argentina!AQ20+[2]Australia!S21+'[2]EU-27'!S21+[2]UK!S21+'[2]New Zealand'!S21+'[2]United States'!S21)</f>
        <v>25680.990921140452</v>
      </c>
      <c r="T28" s="30">
        <f>SUM([2]Argentina!AR20+[2]Australia!T21+'[2]EU-27'!T21+[2]UK!T21+'[2]New Zealand'!T21+'[2]United States'!T21)</f>
        <v>25591.498956256259</v>
      </c>
      <c r="U28" s="30"/>
      <c r="V28" s="26"/>
      <c r="W28" s="51"/>
      <c r="X28" s="30"/>
      <c r="Z28" s="30">
        <v>25544.724923223192</v>
      </c>
      <c r="AA28" s="30">
        <v>25422.789946528188</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24376.061563019375</v>
      </c>
      <c r="P29" s="33">
        <f>SUM([2]Argentina!AN21+[2]Australia!P22+'[2]EU-27'!P22+[2]UK!P22+'[2]New Zealand'!P22+'[2]United States'!P22)</f>
        <v>24613.691290807084</v>
      </c>
      <c r="Q29" s="33">
        <f>SUM([2]Argentina!AO21+[2]Australia!Q22+'[2]EU-27'!Q22+[2]UK!Q22+'[2]New Zealand'!Q22+'[2]United States'!Q22)</f>
        <v>25314.883204556354</v>
      </c>
      <c r="R29" s="33">
        <f>SUM([2]Argentina!AP21+[2]Australia!R22+'[2]EU-27'!R22+[2]UK!R22+'[2]New Zealand'!R22+'[2]United States'!R22)</f>
        <v>24919.997832201581</v>
      </c>
      <c r="S29" s="33">
        <f>SUM([2]Argentina!AQ21+[2]Australia!S22+'[2]EU-27'!S22+[2]UK!S22+'[2]New Zealand'!S22+'[2]United States'!S22)</f>
        <v>25090.810507997892</v>
      </c>
      <c r="T29" s="33">
        <f>SUM([2]Argentina!AR21+[2]Australia!T22+'[2]EU-27'!T22+[2]UK!T22+'[2]New Zealand'!T22+'[2]United States'!T22)</f>
        <v>24988.766493804811</v>
      </c>
      <c r="U29" s="33"/>
      <c r="V29" s="26"/>
      <c r="W29" s="52"/>
      <c r="X29" s="33"/>
      <c r="Z29" s="33">
        <v>25090.810507997892</v>
      </c>
      <c r="AA29" s="33">
        <v>25232.525432223374</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24758.173211337842</v>
      </c>
      <c r="P30" s="30">
        <f>SUM([2]Argentina!AN22+[2]Australia!P23+'[2]EU-27'!P23+[2]UK!P23+'[2]New Zealand'!P23+'[2]United States'!P23)</f>
        <v>24857.03773246624</v>
      </c>
      <c r="Q30" s="30">
        <f>IF(SUM([2]Argentina!AO22+[2]Australia!Q23+'[2]EU-27'!Q23+[2]UK!Q23+'[2]New Zealand'!Q23+'[2]United States'!Q23)&lt;=1," ",SUM([2]Argentina!AO22+[2]Australia!Q23+'[2]EU-27'!Q23+[2]UK!Q23+'[2]New Zealand'!Q23+'[2]United States'!Q23))</f>
        <v>25715.821882273391</v>
      </c>
      <c r="R30" s="30">
        <f>IF(SUM([2]Argentina!AP22+[2]Australia!R23+'[2]EU-27'!R23+[2]UK!R23+'[2]New Zealand'!R23+'[2]United States'!R23)&lt;=1," ",SUM([2]Argentina!AP22+[2]Australia!R23+'[2]EU-27'!R23+[2]UK!R23+'[2]New Zealand'!R23+'[2]United States'!R23))</f>
        <v>25329.032569519222</v>
      </c>
      <c r="S30" s="30">
        <f>SUM([2]Argentina!AQ22+[2]Australia!S23+'[2]EU-27'!S23+[2]UK!S23+'[2]New Zealand'!S23+'[2]United States'!S23)</f>
        <v>25579.521600516469</v>
      </c>
      <c r="T30" s="30">
        <f>SUM([2]Argentina!AR22+[2]Australia!T23+'[2]EU-27'!T23+[2]UK!T23+'[2]New Zealand'!T23+'[2]United States'!T23)</f>
        <v>25447.741855476459</v>
      </c>
      <c r="U30" s="30"/>
      <c r="V30" s="26"/>
      <c r="W30" s="51"/>
      <c r="X30" s="30"/>
      <c r="Z30" s="30">
        <v>25456.131770851702</v>
      </c>
      <c r="AA30" s="30">
        <v>25615.609955616186</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22889.911497825487</v>
      </c>
      <c r="P31" s="33">
        <f>SUM([2]Argentina!AN23+[2]Australia!P24+'[2]EU-27'!P24+[2]UK!P24+'[2]New Zealand'!P24+'[2]United States'!P24)</f>
        <v>23220.407899703063</v>
      </c>
      <c r="Q31" s="33">
        <f>IF(SUM([2]Argentina!AO23+[2]Australia!Q24+'[2]EU-27'!Q24+[2]UK!Q24+'[2]New Zealand'!Q24+'[2]United States'!Q24)&lt;=1," ",SUM([2]Argentina!AO23+[2]Australia!Q24+'[2]EU-27'!Q24+[2]UK!Q24+'[2]New Zealand'!Q24+'[2]United States'!Q24))</f>
        <v>23597.789488276401</v>
      </c>
      <c r="R31" s="33">
        <f>IF(SUM([2]Argentina!AP23+[2]Australia!R24+'[2]EU-27'!R24+[2]UK!R24+'[2]New Zealand'!R24+'[2]United States'!R24)&lt;=1," ",SUM([2]Argentina!AP23+[2]Australia!R24+'[2]EU-27'!R24+[2]UK!R24+'[2]New Zealand'!R24+'[2]United States'!R24))</f>
        <v>23445.840974086012</v>
      </c>
      <c r="S31" s="33">
        <f>SUM([2]Argentina!AQ23+[2]Australia!S24+'[2]EU-27'!S24+[2]UK!S24+'[2]New Zealand'!S24+'[2]United States'!S24)</f>
        <v>23476.039599482876</v>
      </c>
      <c r="T31" s="33">
        <f>SUM([2]Argentina!AR23+[2]Australia!T24+'[2]EU-27'!T24+[2]UK!T24+'[2]New Zealand'!T24+'[2]United States'!T24)</f>
        <v>23435.106112073459</v>
      </c>
      <c r="U31" s="33"/>
      <c r="V31" s="26"/>
      <c r="W31" s="52"/>
      <c r="X31" s="33"/>
      <c r="Z31" s="33">
        <v>23516.660638393769</v>
      </c>
      <c r="AA31" s="33">
        <v>23660.788780045241</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23055.300240588469</v>
      </c>
      <c r="P32" s="30">
        <f>SUM([2]Argentina!AN24+[2]Australia!P25+'[2]EU-27'!P25+[2]UK!P25+'[2]New Zealand'!P25+'[2]United States'!P25)</f>
        <v>23532.304541013458</v>
      </c>
      <c r="Q32" s="30">
        <f>SUM([2]Argentina!AO24+[2]Australia!Q25+'[2]EU-27'!Q25+[2]UK!Q25+'[2]New Zealand'!Q25+'[2]United States'!Q25)</f>
        <v>23721.038952007493</v>
      </c>
      <c r="R32" s="30">
        <f>IF(SUM([2]Argentina!AP24+[2]Australia!R25+'[2]EU-27'!R25+[2]UK!R25+'[2]New Zealand'!R25+'[2]United States'!R25)&lt;=1," ",SUM([2]Argentina!AP24+[2]Australia!R25+'[2]EU-27'!R25+[2]UK!R25+'[2]New Zealand'!R25+'[2]United States'!R25))</f>
        <v>23696.984425883245</v>
      </c>
      <c r="S32" s="30">
        <f>SUM([2]Argentina!AQ24+[2]Australia!S25+'[2]EU-27'!S25+[2]UK!S25+'[2]New Zealand'!S25+'[2]United States'!S25)</f>
        <v>23647.472438795769</v>
      </c>
      <c r="T32" s="30">
        <f>SUM([2]Argentina!AR24+[2]Australia!T25+'[2]EU-27'!T25+[2]UK!T25+'[2]New Zealand'!T25+'[2]United States'!T25)</f>
        <v>23585.729787968558</v>
      </c>
      <c r="U32" s="30"/>
      <c r="V32" s="26"/>
      <c r="W32" s="51"/>
      <c r="X32" s="30"/>
      <c r="Z32" s="30">
        <v>23647.472438795769</v>
      </c>
      <c r="AA32" s="30">
        <v>23542.689894100153</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23865.816460748574</v>
      </c>
      <c r="P33" s="33">
        <f>SUM([2]Argentina!AN25+[2]Australia!P26+'[2]EU-27'!P26+[2]UK!P26+'[2]New Zealand'!P26+'[2]United States'!P26)</f>
        <v>24198.989382164116</v>
      </c>
      <c r="Q33" s="33">
        <f>SUM([2]Argentina!AO25+[2]Australia!Q26+'[2]EU-27'!Q26+[2]UK!Q26+'[2]New Zealand'!Q26+'[2]United States'!Q26)</f>
        <v>24370.860457866216</v>
      </c>
      <c r="R33" s="33">
        <f>SUM([2]Argentina!AP25+[2]Australia!R26+'[2]EU-27'!R26+[2]UK!R26+'[2]New Zealand'!R26+'[2]United States'!R26)</f>
        <v>24348.042707422799</v>
      </c>
      <c r="S33" s="33">
        <f>SUM([2]Argentina!AQ25+[2]Australia!S26+'[2]EU-27'!S26+[2]UK!S26+'[2]New Zealand'!S26+'[2]United States'!S26)</f>
        <v>24255.717383501178</v>
      </c>
      <c r="T33" s="33">
        <f>SUM([2]Argentina!AR25+[2]Australia!T26+'[2]EU-27'!T26+[2]UK!T26+'[2]New Zealand'!T26+'[2]United States'!T26)</f>
        <v>24286.408021620162</v>
      </c>
      <c r="U33" s="33"/>
      <c r="V33" s="26"/>
      <c r="W33" s="52"/>
      <c r="X33" s="33"/>
      <c r="Z33" s="33">
        <v>24350.740447462125</v>
      </c>
      <c r="AA33" s="33">
        <v>24298.602540273296</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24304.967218330221</v>
      </c>
      <c r="P34" s="30">
        <f>SUM([2]Argentina!AN26+[2]Australia!P27+'[2]EU-27'!P27+[2]UK!P27+'[2]New Zealand'!P27+'[2]United States'!P27)</f>
        <v>24733.05392979777</v>
      </c>
      <c r="Q34" s="30">
        <f>SUM([2]Argentina!AO26+[2]Australia!Q27+'[2]EU-27'!Q27+[2]UK!Q27+'[2]New Zealand'!Q27+'[2]United States'!Q27)</f>
        <v>24611.836891857376</v>
      </c>
      <c r="R34" s="30">
        <f>SUM([2]Argentina!AP26+[2]Australia!R27+'[2]EU-27'!R27+[2]UK!R27+'[2]New Zealand'!R27+'[2]United States'!R27)</f>
        <v>24677.491532941902</v>
      </c>
      <c r="S34" s="30">
        <f>SUM([2]Argentina!AQ26+[2]Australia!S27+'[2]EU-27'!S27+[2]UK!S27+'[2]New Zealand'!S27+'[2]United States'!S27)</f>
        <v>24484.329423636973</v>
      </c>
      <c r="T34" s="30">
        <f>SUM([2]Argentina!AR26+[2]Australia!T27+'[2]EU-27'!T27+[2]UK!T27+'[2]New Zealand'!T27+'[2]United States'!T27)</f>
        <v>24419.657378623535</v>
      </c>
      <c r="U34" s="30"/>
      <c r="V34" s="26"/>
      <c r="W34" s="51"/>
      <c r="X34" s="30"/>
      <c r="Z34" s="30">
        <v>24744.432815553675</v>
      </c>
      <c r="AA34" s="30">
        <v>24740.742762428847</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25407.330051098535</v>
      </c>
      <c r="P35" s="33">
        <f>SUM([2]Argentina!AN27+[2]Australia!P28+'[2]EU-27'!P28+[2]UK!P28+'[2]New Zealand'!P28+'[2]United States'!P28)</f>
        <v>25803.446238880388</v>
      </c>
      <c r="Q35" s="33">
        <f>IF(SUM([2]Argentina!AO27+[2]Australia!Q28+'[2]EU-27'!Q28+[2]UK!Q28+'[2]New Zealand'!Q28+'[2]United States'!Q28)&lt;=1," ",SUM([2]Argentina!AO27+[2]Australia!Q28+'[2]EU-27'!Q28+[2]UK!Q28+'[2]New Zealand'!Q28+'[2]United States'!Q28))</f>
        <v>25686.984717158608</v>
      </c>
      <c r="R35" s="33">
        <f>IF(SUM([2]Argentina!AP27+[2]Australia!R28+'[2]EU-27'!R28+[2]UK!R28+'[2]New Zealand'!R28+'[2]United States'!R28)&lt;=1," ",SUM([2]Argentina!AP27+[2]Australia!R28+'[2]EU-27'!R28+[2]UK!R28+'[2]New Zealand'!R28+'[2]United States'!R28))</f>
        <v>25810.192566267215</v>
      </c>
      <c r="S35" s="33">
        <f>SUM([2]Argentina!AQ27+[2]Australia!S28+'[2]EU-27'!S28+[2]UK!S28+'[2]New Zealand'!S28+'[2]United States'!S28)</f>
        <v>25463.608480490278</v>
      </c>
      <c r="T35" s="33">
        <f>SUM([2]Argentina!AR27+[2]Australia!T28+'[2]EU-27'!T28+[2]UK!T28+'[2]New Zealand'!T28+'[2]United States'!T28)</f>
        <v>25716.432164727448</v>
      </c>
      <c r="U35" s="33"/>
      <c r="V35" s="26"/>
      <c r="W35" s="52"/>
      <c r="X35" s="33"/>
      <c r="Z35" s="33">
        <v>25463.608480490278</v>
      </c>
      <c r="AA35" s="33">
        <v>25678.888005234592</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24276.246505303046</v>
      </c>
      <c r="P36" s="30">
        <f>SUM([2]Argentina!AN28+[2]Australia!P29+'[2]EU-27'!P29+[2]UK!P29+'[2]New Zealand'!P29+'[2]United States'!P29)</f>
        <v>24669.627650276729</v>
      </c>
      <c r="Q36" s="30">
        <f>SUM([2]Argentina!AO28+[2]Australia!Q29+'[2]EU-27'!Q29+[2]UK!Q29+'[2]New Zealand'!Q29+'[2]United States'!Q29)</f>
        <v>24544.176419481631</v>
      </c>
      <c r="R36" s="30">
        <f>SUM([2]Argentina!AP28+[2]Australia!R29+'[2]EU-27'!R29+[2]UK!R29+'[2]New Zealand'!R29+'[2]United States'!R29)</f>
        <v>24694.603746312954</v>
      </c>
      <c r="S36" s="30">
        <f>SUM([2]Argentina!AQ28+[2]Australia!S29+'[2]EU-27'!S29+[2]UK!S29+'[2]New Zealand'!S29+'[2]United States'!S29)</f>
        <v>24308.193317782032</v>
      </c>
      <c r="T36" s="30">
        <f>SUM([2]Argentina!AR28+[2]Australia!T29+'[2]EU-27'!T29+[2]UK!T29+'[2]New Zealand'!T29+'[2]United States'!T29)</f>
        <v>24605.741191459721</v>
      </c>
      <c r="U36" s="30"/>
      <c r="V36" s="26"/>
      <c r="W36" s="51"/>
      <c r="X36" s="30"/>
      <c r="Z36" s="30">
        <v>24330.958770113561</v>
      </c>
      <c r="AA36" s="30">
        <v>24544.774201909237</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24913.443568807852</v>
      </c>
      <c r="P37" s="33">
        <f>SUM([2]Argentina!AN29+[2]Australia!P30+'[2]EU-27'!P30+[2]UK!P30+'[2]New Zealand'!P30+'[2]United States'!P30)</f>
        <v>25260.59284222962</v>
      </c>
      <c r="Q37" s="33">
        <f>IF(SUM([2]Argentina!AO29+[2]Australia!Q30+'[2]EU-27'!Q30+[2]UK!Q30+'[2]New Zealand'!Q30+'[2]United States'!Q30)&lt;=1," ",SUM([2]Argentina!AO29+[2]Australia!Q30+'[2]EU-27'!Q30+[2]UK!Q30+'[2]New Zealand'!Q30+'[2]United States'!Q30))</f>
        <v>24958.061345533555</v>
      </c>
      <c r="R37" s="33">
        <f>SUM([2]Argentina!AP29+[2]Australia!R30+'[2]EU-27'!R30+[2]UK!R30+'[2]New Zealand'!R30+'[2]United States'!R30)</f>
        <v>25043.510769922093</v>
      </c>
      <c r="S37" s="33">
        <f>SUM([2]Argentina!AQ29+[2]Australia!S30+'[2]EU-27'!S30+[2]UK!S30+'[2]New Zealand'!S30+'[2]United States'!S30)</f>
        <v>24939.718920012601</v>
      </c>
      <c r="T37" s="33">
        <f>SUM([2]Argentina!AR29+[2]Australia!T30+'[2]EU-27'!T30+[2]UK!T30+'[2]New Zealand'!T30+'[2]United States'!T30)</f>
        <v>24942.357937131223</v>
      </c>
      <c r="U37" s="33"/>
      <c r="V37" s="26"/>
      <c r="W37" s="52"/>
      <c r="X37" s="33"/>
      <c r="Z37" s="33">
        <v>24940.457151512033</v>
      </c>
      <c r="AA37" s="33">
        <v>25019.96681109897</v>
      </c>
    </row>
    <row r="38" spans="2:27">
      <c r="B38" s="48" t="s">
        <v>43</v>
      </c>
      <c r="C38" s="54">
        <f>SUM(C26:C37)</f>
        <v>365</v>
      </c>
      <c r="D38" s="54">
        <f t="shared" ref="D38:R38" si="4">SUM(D26:D37)</f>
        <v>248698.036202313</v>
      </c>
      <c r="E38" s="54">
        <f t="shared" si="4"/>
        <v>249982.99496666397</v>
      </c>
      <c r="F38" s="54">
        <f t="shared" si="4"/>
        <v>253415.66650109831</v>
      </c>
      <c r="G38" s="54">
        <f t="shared" si="4"/>
        <v>260523.81372631784</v>
      </c>
      <c r="H38" s="54">
        <f t="shared" si="4"/>
        <v>257749.93926811678</v>
      </c>
      <c r="I38" s="54">
        <f t="shared" si="4"/>
        <v>265721.60780296993</v>
      </c>
      <c r="J38" s="54">
        <f t="shared" si="4"/>
        <v>276600.42149918218</v>
      </c>
      <c r="K38" s="54">
        <f t="shared" si="4"/>
        <v>282156.75469225884</v>
      </c>
      <c r="L38" s="54">
        <f t="shared" si="4"/>
        <v>280709.78796844429</v>
      </c>
      <c r="M38" s="54">
        <f t="shared" si="4"/>
        <v>286563.643078222</v>
      </c>
      <c r="N38" s="54">
        <f t="shared" si="4"/>
        <v>289704.54132014525</v>
      </c>
      <c r="O38" s="54">
        <f t="shared" si="4"/>
        <v>289594.7638532134</v>
      </c>
      <c r="P38" s="54">
        <f t="shared" si="4"/>
        <v>293701.66199665202</v>
      </c>
      <c r="Q38" s="54">
        <f t="shared" si="4"/>
        <v>296506.32617992559</v>
      </c>
      <c r="R38" s="54">
        <f t="shared" si="4"/>
        <v>295083.12281207001</v>
      </c>
      <c r="S38" s="54">
        <f>SUM(S26:S37)</f>
        <v>294978.74294192938</v>
      </c>
      <c r="T38" s="54">
        <f>SUM(T26:T37)</f>
        <v>294775.87920164119</v>
      </c>
      <c r="U38" s="54"/>
      <c r="V38" s="26"/>
      <c r="W38" s="53"/>
      <c r="X38" s="46">
        <v>294945.91498521355</v>
      </c>
      <c r="Z38" s="46">
        <v>295011.61381305277</v>
      </c>
      <c r="AA38" s="46">
        <v>295374.63003976585</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1.342086870016912E-3</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1" t="s">
        <v>29</v>
      </c>
      <c r="U8" s="61"/>
      <c r="V8" s="62"/>
    </row>
    <row r="9" spans="1:22">
      <c r="B9" s="61"/>
      <c r="C9" s="62"/>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57" t="s">
        <v>11</v>
      </c>
      <c r="C10" s="58"/>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59" t="s">
        <v>12</v>
      </c>
      <c r="C11" s="60"/>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57" t="s">
        <v>13</v>
      </c>
      <c r="C12" s="58"/>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59" t="s">
        <v>3</v>
      </c>
      <c r="C13" s="60"/>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57" t="s">
        <v>1</v>
      </c>
      <c r="C14" s="58"/>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59" t="s">
        <v>4</v>
      </c>
      <c r="C15" s="60"/>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57" t="s">
        <v>5</v>
      </c>
      <c r="C16" s="58"/>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59" t="s">
        <v>6</v>
      </c>
      <c r="C17" s="60"/>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57" t="s">
        <v>7</v>
      </c>
      <c r="C18" s="58"/>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59" t="s">
        <v>8</v>
      </c>
      <c r="C19" s="60"/>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57" t="s">
        <v>9</v>
      </c>
      <c r="C20" s="58"/>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59" t="s">
        <v>10</v>
      </c>
      <c r="C21" s="60"/>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1" t="s">
        <v>29</v>
      </c>
      <c r="U24" s="61"/>
      <c r="V24" s="62"/>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90" zoomScaleNormal="90" workbookViewId="0">
      <selection sqref="A1:XFD1"/>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4" t="s">
        <v>32</v>
      </c>
      <c r="B3" s="64"/>
      <c r="C3" s="64"/>
      <c r="D3" s="64"/>
      <c r="E3" s="64"/>
      <c r="F3" s="64"/>
      <c r="G3" s="64"/>
      <c r="H3" s="64"/>
      <c r="I3" s="64"/>
      <c r="J3" s="64"/>
      <c r="K3" s="64"/>
    </row>
    <row r="4" spans="1:11" s="5" customFormat="1" ht="24.75" customHeight="1">
      <c r="A4" s="64" t="s">
        <v>2</v>
      </c>
      <c r="B4" s="64"/>
      <c r="C4" s="64"/>
      <c r="D4" s="64"/>
      <c r="E4" s="64"/>
      <c r="F4" s="64"/>
      <c r="G4" s="64"/>
      <c r="H4" s="64"/>
      <c r="I4" s="64"/>
      <c r="J4" s="64"/>
      <c r="K4" s="64"/>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5" t="s">
        <v>25</v>
      </c>
      <c r="B9" s="65"/>
      <c r="C9" s="65"/>
      <c r="D9" s="65"/>
      <c r="E9" s="65"/>
      <c r="F9" s="65"/>
      <c r="G9" s="65"/>
      <c r="H9" s="65"/>
      <c r="I9" s="65"/>
      <c r="J9" s="65"/>
      <c r="K9" s="65"/>
    </row>
    <row r="10" spans="1:11" ht="14.15" customHeight="1">
      <c r="A10" s="65"/>
      <c r="B10" s="65"/>
      <c r="C10" s="65"/>
      <c r="D10" s="65"/>
      <c r="E10" s="65"/>
      <c r="F10" s="65"/>
      <c r="G10" s="65"/>
      <c r="H10" s="65"/>
      <c r="I10" s="65"/>
      <c r="J10" s="65"/>
      <c r="K10" s="65"/>
    </row>
    <row r="11" spans="1:11">
      <c r="A11" s="65"/>
      <c r="B11" s="65"/>
      <c r="C11" s="65"/>
      <c r="D11" s="65"/>
      <c r="E11" s="65"/>
      <c r="F11" s="65"/>
      <c r="G11" s="65"/>
      <c r="H11" s="65"/>
      <c r="I11" s="65"/>
      <c r="J11" s="65"/>
      <c r="K11" s="65"/>
    </row>
    <row r="12" spans="1:11">
      <c r="A12" s="65"/>
      <c r="B12" s="65"/>
      <c r="C12" s="65"/>
      <c r="D12" s="65"/>
      <c r="E12" s="65"/>
      <c r="F12" s="65"/>
      <c r="G12" s="65"/>
      <c r="H12" s="65"/>
      <c r="I12" s="65"/>
      <c r="J12" s="65"/>
      <c r="K12" s="65"/>
    </row>
    <row r="13" spans="1:11" ht="15" customHeight="1">
      <c r="A13" s="65"/>
      <c r="B13" s="65"/>
      <c r="C13" s="65"/>
      <c r="D13" s="65"/>
      <c r="E13" s="65"/>
      <c r="F13" s="65"/>
      <c r="G13" s="65"/>
      <c r="H13" s="65"/>
      <c r="I13" s="65"/>
      <c r="J13" s="65"/>
      <c r="K13" s="65"/>
    </row>
    <row r="14" spans="1:11">
      <c r="A14" s="66" t="s">
        <v>47</v>
      </c>
      <c r="B14" s="66"/>
      <c r="C14" s="66"/>
      <c r="D14" s="66"/>
      <c r="E14" s="66"/>
      <c r="F14" s="66"/>
      <c r="G14" s="66"/>
      <c r="H14" s="66"/>
      <c r="I14" s="66"/>
      <c r="J14" s="66"/>
      <c r="K14" s="66"/>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67" t="s">
        <v>30</v>
      </c>
      <c r="B18" s="65" t="s">
        <v>44</v>
      </c>
      <c r="C18" s="68"/>
      <c r="D18" s="68"/>
      <c r="E18" s="68"/>
      <c r="F18" s="68"/>
      <c r="G18" s="68"/>
      <c r="H18" s="68"/>
      <c r="I18" s="68"/>
      <c r="J18" s="68"/>
      <c r="K18" s="68"/>
    </row>
    <row r="19" spans="1:11">
      <c r="A19" s="67"/>
      <c r="B19" s="68"/>
      <c r="C19" s="68"/>
      <c r="D19" s="68"/>
      <c r="E19" s="68"/>
      <c r="F19" s="68"/>
      <c r="G19" s="68"/>
      <c r="H19" s="68"/>
      <c r="I19" s="68"/>
      <c r="J19" s="68"/>
      <c r="K19" s="68"/>
    </row>
    <row r="20" spans="1:11">
      <c r="A20" s="8"/>
      <c r="B20" s="68"/>
      <c r="C20" s="68"/>
      <c r="D20" s="68"/>
      <c r="E20" s="68"/>
      <c r="F20" s="68"/>
      <c r="G20" s="68"/>
      <c r="H20" s="68"/>
      <c r="I20" s="68"/>
      <c r="J20" s="68"/>
      <c r="K20" s="68"/>
    </row>
    <row r="21" spans="1:11">
      <c r="B21" s="68"/>
      <c r="C21" s="68"/>
      <c r="D21" s="68"/>
      <c r="E21" s="68"/>
      <c r="F21" s="68"/>
      <c r="G21" s="68"/>
      <c r="H21" s="68"/>
      <c r="I21" s="68"/>
      <c r="J21" s="68"/>
      <c r="K21" s="68"/>
    </row>
    <row r="22" spans="1:11">
      <c r="A22" s="9" t="s">
        <v>23</v>
      </c>
      <c r="B22" s="3" t="s">
        <v>22</v>
      </c>
    </row>
    <row r="23" spans="1:11">
      <c r="A23" s="10" t="s">
        <v>21</v>
      </c>
      <c r="B23" s="11" t="s">
        <v>31</v>
      </c>
      <c r="C23" s="11"/>
      <c r="D23" s="11"/>
      <c r="E23" s="11"/>
      <c r="F23" s="11"/>
      <c r="G23" s="11"/>
      <c r="H23" s="11"/>
      <c r="I23" s="11"/>
      <c r="J23" s="11"/>
      <c r="K23" s="11"/>
    </row>
    <row r="24" spans="1:11">
      <c r="A24" s="10" t="s">
        <v>20</v>
      </c>
      <c r="B24" s="63" t="s">
        <v>19</v>
      </c>
      <c r="C24" s="63"/>
      <c r="D24" s="63"/>
      <c r="E24" s="63"/>
      <c r="F24" s="63"/>
      <c r="G24" s="63"/>
      <c r="H24" s="63"/>
      <c r="I24" s="63"/>
      <c r="J24" s="63"/>
      <c r="K24" s="63"/>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2025-05-07T11:40:49Z</dcterms:modified>
</cp:coreProperties>
</file>